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5" i="1" l="1"/>
  <c r="G9" i="1"/>
  <c r="G14" i="1"/>
  <c r="G13" i="1"/>
  <c r="G8" i="1"/>
  <c r="G6" i="1"/>
  <c r="G5" i="1"/>
  <c r="G4" i="1"/>
  <c r="F3" i="1"/>
</calcChain>
</file>

<file path=xl/sharedStrings.xml><?xml version="1.0" encoding="utf-8"?>
<sst xmlns="http://schemas.openxmlformats.org/spreadsheetml/2006/main" count="22" uniqueCount="17">
  <si>
    <t>В Компании имеются средние ТМЗ на сумму 1150000 период оборота ТМЗ 51 день, период сбора счетов к получению 29 дн, средние счета к оплате 1 790 000. Надо рассчитать фин цикл Компании, учитывая,что компания работает с торговой наценкой 10%.</t>
  </si>
  <si>
    <t>за период.</t>
  </si>
  <si>
    <t>2. Себестоимость реализации = 1150000*7,146863=</t>
  </si>
  <si>
    <t>за период</t>
  </si>
  <si>
    <t>3. Выручка = 8218892,45*1,1=</t>
  </si>
  <si>
    <t>(Если в основу расчёта положить выручку)</t>
  </si>
  <si>
    <t>дней</t>
  </si>
  <si>
    <t>(Если в основу расчёта положить финансовый год равный 365/366 дней. Но можно применять и год в 360 дней)</t>
  </si>
  <si>
    <t>Если в основу расчёта ТКЗ положить себестоимость реализации (такое тоже возмоэно)</t>
  </si>
  <si>
    <t>5. Средняя отсрочка от поставщиков = 365/5,05</t>
  </si>
  <si>
    <t>4. Количество оборотов ТКЗ = 8218892,45/1790000=</t>
  </si>
  <si>
    <t>5. Средняя отсрочка от поставщиков 365/4,59</t>
  </si>
  <si>
    <t>6. Финансовый цикл 51+29-72=</t>
  </si>
  <si>
    <t>6. Финансовый цикл 51+29-79=</t>
  </si>
  <si>
    <t>день</t>
  </si>
  <si>
    <t>1. Количество  оборотов ТМЗ = 365/51=</t>
  </si>
  <si>
    <t>4. Количество оборотов ТКЗ = 9040781,70/1790000=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</si>
</sst>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left" wrapText="1"/>
    </xf>
    <xf numFmtId="43" fontId="0" fillId="0" borderId="0" xfId="1" applyFont="1"/>
    <xf numFmtId="43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L8" sqref="L8"/>
    </sheetView>
  </sheetViews>
  <sheetFormatPr defaultRowHeight="15" x14ac:dyDescent="0.25"/>
  <cols>
    <col min="7" max="7" width="14.7109375" bestFit="1" customWidth="1"/>
  </cols>
  <sheetData>
    <row r="1" spans="1:16" ht="24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x14ac:dyDescent="0.25">
      <c r="A3" t="s">
        <v>15</v>
      </c>
      <c r="F3">
        <f>365/51</f>
        <v>7.1568627450980395</v>
      </c>
      <c r="G3" t="s">
        <v>1</v>
      </c>
    </row>
    <row r="4" spans="1:16" x14ac:dyDescent="0.25">
      <c r="A4" t="s">
        <v>2</v>
      </c>
      <c r="G4" s="2">
        <f>1150000*7.146863</f>
        <v>8218892.4499999993</v>
      </c>
      <c r="H4" t="s">
        <v>3</v>
      </c>
    </row>
    <row r="5" spans="1:16" x14ac:dyDescent="0.25">
      <c r="A5" t="s">
        <v>4</v>
      </c>
      <c r="G5" s="3">
        <f>G4*1.1</f>
        <v>9040781.6950000003</v>
      </c>
      <c r="H5" t="s">
        <v>3</v>
      </c>
    </row>
    <row r="6" spans="1:16" x14ac:dyDescent="0.25">
      <c r="A6" t="s">
        <v>16</v>
      </c>
      <c r="G6" s="3">
        <f>G5/1790000</f>
        <v>5.0507160307262575</v>
      </c>
      <c r="H6" t="s">
        <v>3</v>
      </c>
    </row>
    <row r="7" spans="1:16" x14ac:dyDescent="0.25">
      <c r="A7" t="s">
        <v>5</v>
      </c>
    </row>
    <row r="8" spans="1:16" x14ac:dyDescent="0.25">
      <c r="A8" t="s">
        <v>9</v>
      </c>
      <c r="G8" s="3">
        <f>365/G6</f>
        <v>72.266981113075076</v>
      </c>
      <c r="H8" t="s">
        <v>6</v>
      </c>
    </row>
    <row r="9" spans="1:16" x14ac:dyDescent="0.25">
      <c r="A9" t="s">
        <v>12</v>
      </c>
      <c r="G9">
        <f>51+29-72</f>
        <v>8</v>
      </c>
      <c r="H9" t="s">
        <v>6</v>
      </c>
    </row>
    <row r="10" spans="1:16" x14ac:dyDescent="0.25">
      <c r="A10" t="s">
        <v>7</v>
      </c>
    </row>
    <row r="12" spans="1:16" x14ac:dyDescent="0.25">
      <c r="A12" t="s">
        <v>8</v>
      </c>
    </row>
    <row r="13" spans="1:16" x14ac:dyDescent="0.25">
      <c r="A13" t="s">
        <v>10</v>
      </c>
      <c r="G13" s="3">
        <f>G4/1790000</f>
        <v>4.5915600279329603</v>
      </c>
      <c r="H13" t="s">
        <v>3</v>
      </c>
    </row>
    <row r="14" spans="1:16" x14ac:dyDescent="0.25">
      <c r="A14" t="s">
        <v>11</v>
      </c>
      <c r="G14" s="3">
        <f>365/G13</f>
        <v>79.493679224382603</v>
      </c>
      <c r="H14" t="s">
        <v>6</v>
      </c>
    </row>
    <row r="15" spans="1:16" x14ac:dyDescent="0.25">
      <c r="A15" t="s">
        <v>13</v>
      </c>
      <c r="G15">
        <f>51+29-79</f>
        <v>1</v>
      </c>
      <c r="H15" t="s">
        <v>14</v>
      </c>
    </row>
  </sheetData>
  <mergeCells count="1">
    <mergeCell ref="A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Аверчев И.В./Igor V. Averchev</dc:creator>
  <cp:lastModifiedBy>Аверчев И.В./Igor V. Averchev</cp:lastModifiedBy>
  <dcterms:created xsi:type="dcterms:W3CDTF">2014-07-22T05:03:45Z</dcterms:created>
  <dcterms:modified xsi:type="dcterms:W3CDTF">2014-07-22T05:26:58Z</dcterms:modified>
</cp:coreProperties>
</file>