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dmitrieva\Downloads\"/>
    </mc:Choice>
  </mc:AlternateContent>
  <bookViews>
    <workbookView xWindow="0" yWindow="0" windowWidth="28800" windowHeight="12135"/>
  </bookViews>
  <sheets>
    <sheet name="УК" sheetId="1" r:id="rId1"/>
    <sheet name="Пересчет с 99г" sheetId="3" r:id="rId2"/>
    <sheet name="Резервный капитал" sheetId="6" r:id="rId3"/>
    <sheet name="Добавочный капитал" sheetId="2" r:id="rId4"/>
    <sheet name="ИПЦ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D5" i="6" s="1"/>
  <c r="D6" i="6" s="1"/>
  <c r="D7" i="6" s="1"/>
  <c r="D8" i="6" s="1"/>
  <c r="D9" i="6" s="1"/>
  <c r="D12" i="6" s="1"/>
  <c r="D19" i="3" l="1"/>
  <c r="D15" i="3" l="1"/>
  <c r="D16" i="3" s="1"/>
  <c r="D5" i="3"/>
  <c r="D6" i="3" s="1"/>
  <c r="D7" i="3" s="1"/>
  <c r="D8" i="3" s="1"/>
  <c r="D10" i="3" s="1"/>
  <c r="D15" i="2" l="1"/>
  <c r="D5" i="2"/>
  <c r="D6" i="2" s="1"/>
  <c r="D7" i="2" s="1"/>
  <c r="D8" i="2" s="1"/>
  <c r="D9" i="2" s="1"/>
  <c r="D10" i="2" s="1"/>
  <c r="D11" i="2" s="1"/>
  <c r="D12" i="2" s="1"/>
  <c r="D13" i="2" s="1"/>
  <c r="D18" i="1" l="1"/>
  <c r="D19" i="1" s="1"/>
  <c r="D20" i="1" s="1"/>
  <c r="D21" i="1" s="1"/>
  <c r="D22" i="1" s="1"/>
  <c r="D23" i="1" s="1"/>
  <c r="D24" i="1" s="1"/>
  <c r="D25" i="1" s="1"/>
  <c r="D26" i="1" s="1"/>
  <c r="D4" i="1" l="1"/>
  <c r="D5" i="1" s="1"/>
  <c r="D6" i="1" s="1"/>
  <c r="D7" i="1" s="1"/>
  <c r="D8" i="1" s="1"/>
  <c r="D9" i="1" s="1"/>
  <c r="D10" i="1" s="1"/>
  <c r="D11" i="1" s="1"/>
  <c r="D12" i="1" s="1"/>
  <c r="D29" i="1" s="1"/>
  <c r="D30" i="1" s="1"/>
</calcChain>
</file>

<file path=xl/sharedStrings.xml><?xml version="1.0" encoding="utf-8"?>
<sst xmlns="http://schemas.openxmlformats.org/spreadsheetml/2006/main" count="51" uniqueCount="29">
  <si>
    <t xml:space="preserve">Сумма </t>
  </si>
  <si>
    <t>Год</t>
  </si>
  <si>
    <t>ИПЦ к декабрю предыдущего года, %</t>
  </si>
  <si>
    <t>Сумма</t>
  </si>
  <si>
    <t>Итого УК</t>
  </si>
  <si>
    <t xml:space="preserve">Р-ца на фин.рез. </t>
  </si>
  <si>
    <t>Разница на фин.рез-т</t>
  </si>
  <si>
    <t>1 выпуск</t>
  </si>
  <si>
    <t>2 выпуск</t>
  </si>
  <si>
    <t>Разница на фин. рез</t>
  </si>
  <si>
    <r>
      <t xml:space="preserve">Индексы потребительских цен на </t>
    </r>
    <r>
      <rPr>
        <b/>
        <u/>
        <sz val="14"/>
        <color rgb="FFFF0000"/>
        <rFont val="Calibri"/>
        <family val="2"/>
        <charset val="204"/>
      </rPr>
      <t>товары и услуги</t>
    </r>
    <r>
      <rPr>
        <b/>
        <vertAlign val="superscript"/>
        <sz val="14"/>
        <rFont val="Calibri"/>
        <family val="2"/>
        <charset val="204"/>
      </rPr>
      <t>1)</t>
    </r>
    <r>
      <rPr>
        <b/>
        <sz val="14"/>
        <color theme="1"/>
        <rFont val="Calibri"/>
        <family val="2"/>
        <charset val="204"/>
      </rPr>
      <t xml:space="preserve"> по Российской Федерации в 1991-2018гг.</t>
    </r>
  </si>
  <si>
    <t>на конец периода, в %</t>
  </si>
  <si>
    <t>к концу предыдущего месяца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</si>
  <si>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</si>
  <si>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</si>
  <si>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</si>
  <si>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</si>
  <si>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</si>
  <si>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</si>
  <si>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</si>
  <si>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</si>
  <si>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</si>
  <si>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</si>
  <si>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</si>
  <si>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</si>
  <si>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декабрю предыдущего года</t>
  </si>
  <si>
    <r>
      <t>102,35</t>
    </r>
    <r>
      <rPr>
        <vertAlign val="superscript"/>
        <sz val="9"/>
        <color theme="1"/>
        <rFont val="Calibri"/>
        <family val="2"/>
        <charset val="204"/>
      </rPr>
      <t>2)</t>
    </r>
  </si>
  <si>
    <r>
      <rPr>
        <vertAlign val="superscript"/>
        <sz val="11"/>
        <color theme="1"/>
        <rFont val="Calibri"/>
        <family val="2"/>
        <charset val="204"/>
      </rPr>
      <t xml:space="preserve">          1)</t>
    </r>
    <r>
      <rPr>
        <sz val="11"/>
        <color theme="1"/>
        <rFont val="Calibri"/>
        <family val="2"/>
        <charset val="204"/>
      </rPr>
      <t xml:space="preserve">в соответствии с Федеральным планом статистических работ, утвержденным распоряжением Правительства Российской Федерации от 6 мая 2008г. № 671-р, Росстатом разрабатывается показатель </t>
    </r>
    <r>
      <rPr>
        <b/>
        <sz val="11"/>
        <color theme="1"/>
        <rFont val="Calibri"/>
        <family val="2"/>
        <charset val="204"/>
      </rPr>
      <t>«Индекс потребительских цен» (ИПЦ)</t>
    </r>
    <r>
      <rPr>
        <sz val="11"/>
        <color theme="1"/>
        <rFont val="Calibri"/>
        <family val="2"/>
        <charset val="204"/>
      </rPr>
      <t xml:space="preserve">, который используется в качестве одного из основных показателей, характеризующих </t>
    </r>
    <r>
      <rPr>
        <b/>
        <sz val="11"/>
        <color rgb="FFFF0000"/>
        <rFont val="Calibri"/>
        <family val="2"/>
        <charset val="204"/>
      </rPr>
      <t>уровень инфляции</t>
    </r>
    <r>
      <rPr>
        <sz val="11"/>
        <color theme="1"/>
        <rFont val="Calibri"/>
        <family val="2"/>
        <charset val="204"/>
      </rPr>
      <t xml:space="preserve"> в Российской Федерации; 
     </t>
    </r>
    <r>
      <rPr>
        <vertAlign val="superscript"/>
        <sz val="11"/>
        <color theme="1"/>
        <rFont val="Calibri"/>
        <family val="2"/>
        <charset val="204"/>
      </rPr>
      <t>2)</t>
    </r>
    <r>
      <rPr>
        <sz val="11"/>
        <color theme="1"/>
        <rFont val="Calibri"/>
        <family val="2"/>
        <charset val="204"/>
      </rPr>
      <t xml:space="preserve">Июль 2018г. в % к декабрю 2017г.
       Руководствуясь теорией статистики, для получения ИПЦ за произвольный период необходимо перемножить все входящие в этот временной промежуток индексы, характеризующие изменение цен в отчетном периоде по сравнению с предыдущим. Так, например, индекс потребительских цен по Российской Федерации за период 
январь 2016г. - апрель 2016г. рассчитывается следующим образом:
                                                                                        100,96 * 100,63 : 100 * 100,46 : 100 * 100,44 : 100 = 102,51%
 Обращаем Ваше внимание, что в январе 1998г. была проведена деноминация, в результате которой произошло уменьшение масштаба цен в 1000 раз.  
      </t>
    </r>
    <r>
      <rPr>
        <b/>
        <i/>
        <sz val="11"/>
        <color theme="1"/>
        <rFont val="Calibri"/>
        <family val="2"/>
        <charset val="204"/>
      </rPr>
      <t>Методология расчета ИПЦ</t>
    </r>
    <r>
      <rPr>
        <sz val="11"/>
        <color theme="1"/>
        <rFont val="Calibri"/>
        <family val="2"/>
        <charset val="204"/>
      </rPr>
      <t xml:space="preserve"> размещена на сайте Росстата: Главная страница / Официальная статистика / Цены / Методология / Потребительские цены / Официальная статистическая методология организации статистического наблюдения за потребительскими ценами на товары и услуги и расчета индексов потребительских цен</t>
    </r>
  </si>
  <si>
    <t>Разница на фин. рез-т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</si>
</sst>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u/>
      <sz val="14"/>
      <color rgb="FFFF0000"/>
      <name val="Calibri"/>
      <family val="2"/>
      <charset val="204"/>
    </font>
    <font>
      <b/>
      <vertAlign val="superscript"/>
      <sz val="14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vertAlign val="superscript"/>
      <sz val="9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164" fontId="13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4" fontId="0" fillId="4" borderId="1" xfId="0" applyNumberFormat="1" applyFill="1" applyBorder="1"/>
    <xf numFmtId="17" fontId="0" fillId="0" borderId="1" xfId="0" applyNumberFormat="1" applyBorder="1"/>
    <xf numFmtId="0" fontId="0" fillId="0" borderId="1" xfId="0" applyNumberFormat="1" applyBorder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 wrapText="1"/>
    </xf>
  </cellXfs>
  <cellStyles count="3">
    <cellStyle name="Comma_RosEvro" xfId="2"/>
    <cellStyle name="Normal_Invest9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H4" sqref="H4:I6"/>
    </sheetView>
  </sheetViews>
  <sheetFormatPr defaultRowHeight="15" x14ac:dyDescent="0.25"/>
  <cols>
    <col min="1" max="1" width="15" customWidth="1"/>
    <col min="2" max="2" width="11.42578125" customWidth="1"/>
    <col min="3" max="3" width="21.140625" customWidth="1"/>
    <col min="4" max="4" width="15.7109375" customWidth="1"/>
    <col min="7" max="7" width="15.5703125" customWidth="1"/>
    <col min="8" max="8" width="10.42578125" customWidth="1"/>
    <col min="9" max="9" width="15.42578125" customWidth="1"/>
    <col min="10" max="10" width="21.5703125" customWidth="1"/>
  </cols>
  <sheetData>
    <row r="2" spans="1:4" ht="30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3300000</v>
      </c>
      <c r="B3" s="3">
        <v>1994</v>
      </c>
      <c r="C3" s="4"/>
      <c r="D3" s="5">
        <v>3300000</v>
      </c>
    </row>
    <row r="4" spans="1:4" x14ac:dyDescent="0.25">
      <c r="A4" s="3"/>
      <c r="B4" s="3">
        <v>1994</v>
      </c>
      <c r="C4" s="41">
        <v>315</v>
      </c>
      <c r="D4" s="5">
        <f t="shared" ref="D4:D12" si="0">D3*C4/100</f>
        <v>10395000</v>
      </c>
    </row>
    <row r="5" spans="1:4" x14ac:dyDescent="0.25">
      <c r="A5" s="3"/>
      <c r="B5" s="3">
        <v>1995</v>
      </c>
      <c r="C5" s="41">
        <v>231</v>
      </c>
      <c r="D5" s="5">
        <f t="shared" si="0"/>
        <v>24012450</v>
      </c>
    </row>
    <row r="6" spans="1:4" x14ac:dyDescent="0.25">
      <c r="A6" s="3"/>
      <c r="B6" s="3">
        <v>1996</v>
      </c>
      <c r="C6" s="4">
        <v>121.8</v>
      </c>
      <c r="D6" s="5">
        <f t="shared" si="0"/>
        <v>29247164.100000001</v>
      </c>
    </row>
    <row r="7" spans="1:4" x14ac:dyDescent="0.25">
      <c r="A7" s="3"/>
      <c r="B7" s="3">
        <v>1997</v>
      </c>
      <c r="C7" s="4">
        <v>111</v>
      </c>
      <c r="D7" s="5">
        <f t="shared" si="0"/>
        <v>32464352.151000004</v>
      </c>
    </row>
    <row r="8" spans="1:4" x14ac:dyDescent="0.25">
      <c r="A8" s="3"/>
      <c r="B8" s="3">
        <v>1998</v>
      </c>
      <c r="C8" s="41">
        <v>184.4</v>
      </c>
      <c r="D8" s="5">
        <f t="shared" si="0"/>
        <v>59864265.366444007</v>
      </c>
    </row>
    <row r="9" spans="1:4" x14ac:dyDescent="0.25">
      <c r="A9" s="3"/>
      <c r="B9" s="3">
        <v>1999</v>
      </c>
      <c r="C9" s="41">
        <v>136.53</v>
      </c>
      <c r="D9" s="5">
        <f t="shared" si="0"/>
        <v>81732681.504805997</v>
      </c>
    </row>
    <row r="10" spans="1:4" x14ac:dyDescent="0.25">
      <c r="A10" s="3"/>
      <c r="B10" s="3">
        <v>2000</v>
      </c>
      <c r="C10" s="4">
        <v>120.2</v>
      </c>
      <c r="D10" s="5">
        <f t="shared" si="0"/>
        <v>98242683.16877681</v>
      </c>
    </row>
    <row r="11" spans="1:4" x14ac:dyDescent="0.25">
      <c r="A11" s="3"/>
      <c r="B11" s="3">
        <v>2001</v>
      </c>
      <c r="C11" s="4">
        <v>118.6</v>
      </c>
      <c r="D11" s="5">
        <f t="shared" si="0"/>
        <v>116515822.23816928</v>
      </c>
    </row>
    <row r="12" spans="1:4" x14ac:dyDescent="0.25">
      <c r="A12" s="3"/>
      <c r="B12" s="3">
        <v>2002</v>
      </c>
      <c r="C12" s="4">
        <v>115.1</v>
      </c>
      <c r="D12" s="5">
        <f t="shared" si="0"/>
        <v>134109711.39613283</v>
      </c>
    </row>
    <row r="16" spans="1:4" ht="30" x14ac:dyDescent="0.25">
      <c r="A16" s="1" t="s">
        <v>0</v>
      </c>
      <c r="B16" s="1" t="s">
        <v>1</v>
      </c>
      <c r="C16" s="2" t="s">
        <v>2</v>
      </c>
      <c r="D16" s="1" t="s">
        <v>3</v>
      </c>
    </row>
    <row r="17" spans="1:4" x14ac:dyDescent="0.25">
      <c r="A17" s="4">
        <v>800000</v>
      </c>
      <c r="B17" s="3">
        <v>2001</v>
      </c>
      <c r="C17" s="4"/>
      <c r="D17" s="5">
        <v>800000</v>
      </c>
    </row>
    <row r="18" spans="1:4" x14ac:dyDescent="0.25">
      <c r="A18" s="3"/>
      <c r="B18" s="3">
        <v>2002</v>
      </c>
      <c r="C18" s="4">
        <v>115.1</v>
      </c>
      <c r="D18" s="5">
        <f t="shared" ref="D18:D26" si="1">D17*C18/100</f>
        <v>920800</v>
      </c>
    </row>
    <row r="19" spans="1:4" x14ac:dyDescent="0.25">
      <c r="A19" s="3"/>
      <c r="B19" s="3"/>
      <c r="C19" s="4"/>
      <c r="D19" s="5">
        <f t="shared" si="1"/>
        <v>0</v>
      </c>
    </row>
    <row r="20" spans="1:4" x14ac:dyDescent="0.25">
      <c r="A20" s="3"/>
      <c r="B20" s="3"/>
      <c r="C20" s="4"/>
      <c r="D20" s="5">
        <f t="shared" si="1"/>
        <v>0</v>
      </c>
    </row>
    <row r="21" spans="1:4" x14ac:dyDescent="0.25">
      <c r="A21" s="3"/>
      <c r="B21" s="3"/>
      <c r="C21" s="4"/>
      <c r="D21" s="5">
        <f t="shared" si="1"/>
        <v>0</v>
      </c>
    </row>
    <row r="22" spans="1:4" x14ac:dyDescent="0.25">
      <c r="A22" s="3"/>
      <c r="B22" s="3"/>
      <c r="C22" s="4"/>
      <c r="D22" s="5">
        <f t="shared" si="1"/>
        <v>0</v>
      </c>
    </row>
    <row r="23" spans="1:4" x14ac:dyDescent="0.25">
      <c r="A23" s="3"/>
      <c r="B23" s="3"/>
      <c r="C23" s="4"/>
      <c r="D23" s="5">
        <f t="shared" si="1"/>
        <v>0</v>
      </c>
    </row>
    <row r="24" spans="1:4" x14ac:dyDescent="0.25">
      <c r="A24" s="3"/>
      <c r="B24" s="3"/>
      <c r="C24" s="4"/>
      <c r="D24" s="5">
        <f t="shared" si="1"/>
        <v>0</v>
      </c>
    </row>
    <row r="25" spans="1:4" x14ac:dyDescent="0.25">
      <c r="A25" s="3"/>
      <c r="B25" s="3"/>
      <c r="C25" s="4"/>
      <c r="D25" s="5">
        <f t="shared" si="1"/>
        <v>0</v>
      </c>
    </row>
    <row r="26" spans="1:4" x14ac:dyDescent="0.25">
      <c r="A26" s="3"/>
      <c r="B26" s="3"/>
      <c r="C26" s="4"/>
      <c r="D26" s="5">
        <f t="shared" si="1"/>
        <v>0</v>
      </c>
    </row>
    <row r="29" spans="1:4" x14ac:dyDescent="0.25">
      <c r="A29" s="6" t="s">
        <v>4</v>
      </c>
      <c r="B29" s="6"/>
      <c r="C29" s="6"/>
      <c r="D29" s="7">
        <f>D12+D18</f>
        <v>135030511.39613283</v>
      </c>
    </row>
    <row r="30" spans="1:4" x14ac:dyDescent="0.25">
      <c r="A30" s="6" t="s">
        <v>5</v>
      </c>
      <c r="B30" s="6"/>
      <c r="C30" s="6"/>
      <c r="D30" s="7">
        <f>D29-4100000</f>
        <v>130930511.39613283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9"/>
  <sheetViews>
    <sheetView workbookViewId="0">
      <selection activeCell="C6" sqref="C6"/>
    </sheetView>
  </sheetViews>
  <sheetFormatPr defaultRowHeight="15" x14ac:dyDescent="0.25"/>
  <cols>
    <col min="1" max="1" width="12" customWidth="1"/>
    <col min="2" max="2" width="11.140625" customWidth="1"/>
    <col min="3" max="3" width="16.28515625" customWidth="1"/>
    <col min="4" max="4" width="17" customWidth="1"/>
    <col min="5" max="5" width="9.7109375" customWidth="1"/>
    <col min="9" max="9" width="10.140625" bestFit="1" customWidth="1"/>
    <col min="10" max="10" width="19" customWidth="1"/>
    <col min="11" max="11" width="12.140625" customWidth="1"/>
    <col min="12" max="12" width="9.28515625" bestFit="1" customWidth="1"/>
    <col min="13" max="13" width="13.5703125" bestFit="1" customWidth="1"/>
    <col min="16" max="16" width="10.140625" bestFit="1" customWidth="1"/>
  </cols>
  <sheetData>
    <row r="3" spans="1:16" x14ac:dyDescent="0.25">
      <c r="A3" t="s">
        <v>7</v>
      </c>
    </row>
    <row r="4" spans="1:16" ht="45" x14ac:dyDescent="0.25">
      <c r="A4" s="1" t="s">
        <v>0</v>
      </c>
      <c r="B4" s="1" t="s">
        <v>1</v>
      </c>
      <c r="C4" s="2" t="s">
        <v>2</v>
      </c>
      <c r="D4" s="1" t="s">
        <v>3</v>
      </c>
      <c r="I4" s="9"/>
      <c r="J4" s="8"/>
      <c r="K4" s="9"/>
      <c r="L4" s="9"/>
      <c r="M4" s="9"/>
      <c r="P4" s="8"/>
    </row>
    <row r="5" spans="1:16" x14ac:dyDescent="0.25">
      <c r="A5" s="4">
        <v>3300000</v>
      </c>
      <c r="B5" s="19">
        <v>1999</v>
      </c>
      <c r="C5" s="4">
        <v>136.53</v>
      </c>
      <c r="D5" s="5">
        <f>A5*C5/100</f>
        <v>4505490</v>
      </c>
      <c r="I5" s="10"/>
      <c r="J5" s="12"/>
      <c r="K5" s="11"/>
      <c r="L5" s="11"/>
      <c r="M5" s="11"/>
    </row>
    <row r="6" spans="1:16" x14ac:dyDescent="0.25">
      <c r="A6" s="3"/>
      <c r="B6" s="19">
        <v>2000</v>
      </c>
      <c r="C6" s="4">
        <v>120.2</v>
      </c>
      <c r="D6" s="5">
        <f>D5*C6/100</f>
        <v>5415598.9800000004</v>
      </c>
      <c r="J6" s="12"/>
      <c r="K6" s="11"/>
      <c r="L6" s="11"/>
      <c r="M6" s="11"/>
      <c r="P6" s="10"/>
    </row>
    <row r="7" spans="1:16" x14ac:dyDescent="0.25">
      <c r="A7" s="3"/>
      <c r="B7" s="19">
        <v>2001</v>
      </c>
      <c r="C7" s="4">
        <v>118.6</v>
      </c>
      <c r="D7" s="5">
        <f>D6*C7/100</f>
        <v>6422900.3902799999</v>
      </c>
      <c r="J7" s="12"/>
      <c r="K7" s="11"/>
      <c r="L7" s="11"/>
      <c r="M7" s="11"/>
      <c r="P7" s="10"/>
    </row>
    <row r="8" spans="1:16" x14ac:dyDescent="0.25">
      <c r="A8" s="3"/>
      <c r="B8" s="19">
        <v>2002</v>
      </c>
      <c r="C8" s="4">
        <v>115.1</v>
      </c>
      <c r="D8" s="5">
        <f>D7*C8/100</f>
        <v>7392758.3492122795</v>
      </c>
      <c r="J8" s="12"/>
      <c r="K8" s="11"/>
      <c r="L8" s="11"/>
      <c r="M8" s="11"/>
    </row>
    <row r="9" spans="1:16" x14ac:dyDescent="0.25">
      <c r="A9" s="15"/>
      <c r="B9" s="18"/>
      <c r="C9" s="16"/>
      <c r="D9" s="17"/>
      <c r="J9" s="12"/>
      <c r="K9" s="11"/>
      <c r="L9" s="11"/>
      <c r="M9" s="11"/>
    </row>
    <row r="10" spans="1:16" x14ac:dyDescent="0.25">
      <c r="A10" t="s">
        <v>9</v>
      </c>
      <c r="D10" s="14">
        <f>D8-A5</f>
        <v>4092758.3492122795</v>
      </c>
      <c r="J10" s="12"/>
      <c r="K10" s="11"/>
      <c r="L10" s="11"/>
      <c r="M10" s="11"/>
    </row>
    <row r="11" spans="1:16" x14ac:dyDescent="0.25">
      <c r="J11" s="13"/>
      <c r="K11" s="11"/>
      <c r="L11" s="11"/>
      <c r="M11" s="11"/>
    </row>
    <row r="12" spans="1:16" x14ac:dyDescent="0.25">
      <c r="A12" t="s">
        <v>8</v>
      </c>
      <c r="J12" s="13"/>
      <c r="K12" s="11"/>
      <c r="L12" s="11"/>
      <c r="M12" s="11"/>
    </row>
    <row r="13" spans="1:16" ht="45" x14ac:dyDescent="0.25">
      <c r="A13" s="1" t="s">
        <v>0</v>
      </c>
      <c r="B13" s="1" t="s">
        <v>1</v>
      </c>
      <c r="C13" s="2" t="s">
        <v>2</v>
      </c>
      <c r="D13" s="1" t="s">
        <v>3</v>
      </c>
    </row>
    <row r="14" spans="1:16" x14ac:dyDescent="0.25">
      <c r="A14" s="4">
        <v>800000</v>
      </c>
      <c r="B14" s="43">
        <v>2001</v>
      </c>
      <c r="C14" s="4"/>
      <c r="D14" s="5">
        <v>800000</v>
      </c>
    </row>
    <row r="15" spans="1:16" x14ac:dyDescent="0.25">
      <c r="A15" s="3"/>
      <c r="B15" s="3">
        <v>2002</v>
      </c>
      <c r="C15" s="4">
        <v>115.1</v>
      </c>
      <c r="D15" s="5">
        <f>D14*C15/100</f>
        <v>920800</v>
      </c>
    </row>
    <row r="16" spans="1:16" x14ac:dyDescent="0.25">
      <c r="A16" s="3"/>
      <c r="B16" s="3"/>
      <c r="C16" s="4"/>
      <c r="D16" s="5">
        <f>D15*C16/100</f>
        <v>0</v>
      </c>
    </row>
    <row r="17" spans="1:4" x14ac:dyDescent="0.25">
      <c r="A17" s="3"/>
      <c r="B17" s="3"/>
      <c r="C17" s="4"/>
      <c r="D17" s="5"/>
    </row>
    <row r="19" spans="1:4" x14ac:dyDescent="0.25">
      <c r="A19" t="s">
        <v>9</v>
      </c>
      <c r="D19" s="14">
        <f>D15-D14</f>
        <v>120800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A4" sqref="A4:D11"/>
    </sheetView>
  </sheetViews>
  <sheetFormatPr defaultRowHeight="15" x14ac:dyDescent="0.25"/>
  <cols>
    <col min="1" max="1" width="16" customWidth="1"/>
    <col min="2" max="2" width="13" customWidth="1"/>
    <col min="3" max="3" width="13.42578125" customWidth="1"/>
    <col min="4" max="4" width="19.42578125" customWidth="1"/>
  </cols>
  <sheetData>
    <row r="3" spans="1:4" ht="60" x14ac:dyDescent="0.25">
      <c r="A3" s="1" t="s">
        <v>0</v>
      </c>
      <c r="B3" s="1" t="s">
        <v>1</v>
      </c>
      <c r="C3" s="2" t="s">
        <v>2</v>
      </c>
      <c r="D3" s="1" t="s">
        <v>3</v>
      </c>
    </row>
    <row r="4" spans="1:4" x14ac:dyDescent="0.25">
      <c r="A4" s="3">
        <v>45000</v>
      </c>
      <c r="B4" s="3">
        <v>1997</v>
      </c>
      <c r="C4" s="4">
        <v>111</v>
      </c>
      <c r="D4" s="5">
        <f>A4</f>
        <v>45000</v>
      </c>
    </row>
    <row r="5" spans="1:4" x14ac:dyDescent="0.25">
      <c r="A5" s="3"/>
      <c r="B5" s="3">
        <v>1998</v>
      </c>
      <c r="C5" s="4">
        <v>184.4</v>
      </c>
      <c r="D5" s="5">
        <f>D4*C5/100</f>
        <v>82980</v>
      </c>
    </row>
    <row r="6" spans="1:4" x14ac:dyDescent="0.25">
      <c r="A6" s="3"/>
      <c r="B6" s="3">
        <v>1999</v>
      </c>
      <c r="C6" s="4">
        <v>136.53</v>
      </c>
      <c r="D6" s="5">
        <f>D5*C6/100</f>
        <v>113292.594</v>
      </c>
    </row>
    <row r="7" spans="1:4" x14ac:dyDescent="0.25">
      <c r="A7" s="3"/>
      <c r="B7" s="3">
        <v>2000</v>
      </c>
      <c r="C7" s="4">
        <v>120.2</v>
      </c>
      <c r="D7" s="5">
        <f>D6*C7/100</f>
        <v>136177.697988</v>
      </c>
    </row>
    <row r="8" spans="1:4" x14ac:dyDescent="0.25">
      <c r="A8" s="3"/>
      <c r="B8" s="3">
        <v>2001</v>
      </c>
      <c r="C8" s="4">
        <v>118.6</v>
      </c>
      <c r="D8" s="5">
        <f>D7*C8/100</f>
        <v>161506.74981376799</v>
      </c>
    </row>
    <row r="9" spans="1:4" x14ac:dyDescent="0.25">
      <c r="A9" s="3"/>
      <c r="B9" s="3">
        <v>2002</v>
      </c>
      <c r="C9" s="4">
        <v>115.1</v>
      </c>
      <c r="D9" s="5">
        <f>D8*C9/100</f>
        <v>185894.26903564695</v>
      </c>
    </row>
    <row r="12" spans="1:4" x14ac:dyDescent="0.25">
      <c r="A12" t="s">
        <v>28</v>
      </c>
      <c r="D12" s="14">
        <f>D9-D4</f>
        <v>140894.26903564695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A4" sqref="A4"/>
    </sheetView>
  </sheetViews>
  <sheetFormatPr defaultRowHeight="15" x14ac:dyDescent="0.25"/>
  <cols>
    <col min="1" max="1" width="18" customWidth="1"/>
    <col min="2" max="2" width="10.42578125" customWidth="1"/>
    <col min="3" max="3" width="16.28515625" customWidth="1"/>
    <col min="4" max="4" width="19.140625" customWidth="1"/>
  </cols>
  <sheetData>
    <row r="3" spans="1:4" ht="45" x14ac:dyDescent="0.25">
      <c r="A3" s="1" t="s">
        <v>0</v>
      </c>
      <c r="B3" s="1" t="s">
        <v>1</v>
      </c>
      <c r="C3" s="2" t="s">
        <v>2</v>
      </c>
      <c r="D3" s="1" t="s">
        <v>3</v>
      </c>
    </row>
    <row r="4" spans="1:4" x14ac:dyDescent="0.25">
      <c r="A4" s="4">
        <v>60026367</v>
      </c>
      <c r="B4" s="42">
        <v>36951</v>
      </c>
      <c r="C4" s="4"/>
      <c r="D4" s="5">
        <v>60026367</v>
      </c>
    </row>
    <row r="5" spans="1:4" x14ac:dyDescent="0.25">
      <c r="A5" s="3"/>
      <c r="B5" s="3">
        <v>2002</v>
      </c>
      <c r="C5" s="4">
        <v>115.1</v>
      </c>
      <c r="D5" s="5">
        <f t="shared" ref="D5:D13" si="0">D4*C5/100</f>
        <v>69090348.416999996</v>
      </c>
    </row>
    <row r="6" spans="1:4" x14ac:dyDescent="0.25">
      <c r="A6" s="3"/>
      <c r="B6" s="3"/>
      <c r="C6" s="4"/>
      <c r="D6" s="5">
        <f t="shared" si="0"/>
        <v>0</v>
      </c>
    </row>
    <row r="7" spans="1:4" x14ac:dyDescent="0.25">
      <c r="A7" s="3"/>
      <c r="B7" s="3"/>
      <c r="C7" s="4"/>
      <c r="D7" s="5">
        <f t="shared" si="0"/>
        <v>0</v>
      </c>
    </row>
    <row r="8" spans="1:4" x14ac:dyDescent="0.25">
      <c r="A8" s="3"/>
      <c r="B8" s="3"/>
      <c r="C8" s="4"/>
      <c r="D8" s="5">
        <f t="shared" si="0"/>
        <v>0</v>
      </c>
    </row>
    <row r="9" spans="1:4" x14ac:dyDescent="0.25">
      <c r="A9" s="3"/>
      <c r="B9" s="3"/>
      <c r="C9" s="4"/>
      <c r="D9" s="5">
        <f t="shared" si="0"/>
        <v>0</v>
      </c>
    </row>
    <row r="10" spans="1:4" x14ac:dyDescent="0.25">
      <c r="A10" s="3"/>
      <c r="B10" s="3"/>
      <c r="C10" s="4"/>
      <c r="D10" s="5">
        <f t="shared" si="0"/>
        <v>0</v>
      </c>
    </row>
    <row r="11" spans="1:4" x14ac:dyDescent="0.25">
      <c r="A11" s="3"/>
      <c r="B11" s="3"/>
      <c r="C11" s="4"/>
      <c r="D11" s="5">
        <f t="shared" si="0"/>
        <v>0</v>
      </c>
    </row>
    <row r="12" spans="1:4" x14ac:dyDescent="0.25">
      <c r="A12" s="3"/>
      <c r="B12" s="3"/>
      <c r="C12" s="4"/>
      <c r="D12" s="5">
        <f t="shared" si="0"/>
        <v>0</v>
      </c>
    </row>
    <row r="13" spans="1:4" x14ac:dyDescent="0.25">
      <c r="A13" s="3"/>
      <c r="B13" s="3"/>
      <c r="C13" s="4"/>
      <c r="D13" s="5">
        <f t="shared" si="0"/>
        <v>0</v>
      </c>
    </row>
    <row r="15" spans="1:4" x14ac:dyDescent="0.25">
      <c r="A15" s="6" t="s">
        <v>6</v>
      </c>
      <c r="B15" s="6"/>
      <c r="C15" s="6"/>
      <c r="D15" s="7">
        <f>D5-D4</f>
        <v>9063981.4169999957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"/>
  <sheetViews>
    <sheetView workbookViewId="0">
      <selection activeCell="M20" sqref="M20"/>
    </sheetView>
  </sheetViews>
  <sheetFormatPr defaultRowHeight="15" x14ac:dyDescent="0.25"/>
  <sheetData>
    <row r="2" spans="1:29" ht="21" x14ac:dyDescent="0.3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20"/>
      <c r="AB2" s="21"/>
      <c r="AC2" s="21"/>
    </row>
    <row r="3" spans="1:29" ht="18.75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21"/>
    </row>
    <row r="4" spans="1:29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1"/>
      <c r="AA4" s="45" t="s">
        <v>11</v>
      </c>
      <c r="AB4" s="45"/>
      <c r="AC4" s="45"/>
    </row>
    <row r="5" spans="1:29" x14ac:dyDescent="0.25">
      <c r="A5" s="24"/>
      <c r="B5" s="25">
        <v>1991</v>
      </c>
      <c r="C5" s="25">
        <v>1992</v>
      </c>
      <c r="D5" s="25">
        <v>1993</v>
      </c>
      <c r="E5" s="25">
        <v>1994</v>
      </c>
      <c r="F5" s="25">
        <v>1995</v>
      </c>
      <c r="G5" s="25">
        <v>1996</v>
      </c>
      <c r="H5" s="25">
        <v>1997</v>
      </c>
      <c r="I5" s="25">
        <v>1998</v>
      </c>
      <c r="J5" s="25">
        <v>1999</v>
      </c>
      <c r="K5" s="25">
        <v>2000</v>
      </c>
      <c r="L5" s="25">
        <v>2001</v>
      </c>
      <c r="M5" s="25">
        <v>2002</v>
      </c>
      <c r="N5" s="25">
        <v>2003</v>
      </c>
      <c r="O5" s="25">
        <v>2004</v>
      </c>
      <c r="P5" s="25">
        <v>2005</v>
      </c>
      <c r="Q5" s="25">
        <v>2006</v>
      </c>
      <c r="R5" s="25">
        <v>2007</v>
      </c>
      <c r="S5" s="25">
        <v>2008</v>
      </c>
      <c r="T5" s="25">
        <v>2009</v>
      </c>
      <c r="U5" s="25">
        <v>2010</v>
      </c>
      <c r="V5" s="25">
        <v>2011</v>
      </c>
      <c r="W5" s="25">
        <v>2012</v>
      </c>
      <c r="X5" s="26">
        <v>2013</v>
      </c>
      <c r="Y5" s="26">
        <v>2014</v>
      </c>
      <c r="Z5" s="25">
        <v>2015</v>
      </c>
      <c r="AA5" s="25">
        <v>2016</v>
      </c>
      <c r="AB5" s="25">
        <v>2017</v>
      </c>
      <c r="AC5" s="25">
        <v>2018</v>
      </c>
    </row>
    <row r="6" spans="1:29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46"/>
      <c r="AC6" s="47"/>
    </row>
    <row r="7" spans="1:29" x14ac:dyDescent="0.25">
      <c r="A7" s="29" t="s">
        <v>13</v>
      </c>
      <c r="B7" s="30">
        <v>106.2</v>
      </c>
      <c r="C7" s="30">
        <v>345.3</v>
      </c>
      <c r="D7" s="30">
        <v>125.8</v>
      </c>
      <c r="E7" s="30">
        <v>117.9</v>
      </c>
      <c r="F7" s="30">
        <v>117.77</v>
      </c>
      <c r="G7" s="30">
        <v>104.11</v>
      </c>
      <c r="H7" s="30">
        <v>102.34</v>
      </c>
      <c r="I7" s="30">
        <v>101.51</v>
      </c>
      <c r="J7" s="30">
        <v>108.38</v>
      </c>
      <c r="K7" s="30">
        <v>102.33</v>
      </c>
      <c r="L7" s="30">
        <v>102.76</v>
      </c>
      <c r="M7" s="30">
        <v>103.09</v>
      </c>
      <c r="N7" s="30">
        <v>102.4</v>
      </c>
      <c r="O7" s="30">
        <v>101.75</v>
      </c>
      <c r="P7" s="30">
        <v>102.62</v>
      </c>
      <c r="Q7" s="30">
        <v>102.43</v>
      </c>
      <c r="R7" s="30">
        <v>101.68</v>
      </c>
      <c r="S7" s="30">
        <v>102.31</v>
      </c>
      <c r="T7" s="30">
        <v>102.37</v>
      </c>
      <c r="U7" s="30">
        <v>101.64</v>
      </c>
      <c r="V7" s="30">
        <v>102.37</v>
      </c>
      <c r="W7" s="30">
        <v>100.5</v>
      </c>
      <c r="X7" s="30">
        <v>100.97</v>
      </c>
      <c r="Y7" s="30">
        <v>100.59</v>
      </c>
      <c r="Z7" s="30">
        <v>103.85</v>
      </c>
      <c r="AA7" s="30">
        <v>100.96</v>
      </c>
      <c r="AB7" s="31">
        <v>100.62</v>
      </c>
      <c r="AC7" s="30">
        <v>100.31</v>
      </c>
    </row>
    <row r="8" spans="1:29" x14ac:dyDescent="0.25">
      <c r="A8" s="32" t="s">
        <v>14</v>
      </c>
      <c r="B8" s="33">
        <v>104.8</v>
      </c>
      <c r="C8" s="33">
        <v>138</v>
      </c>
      <c r="D8" s="33">
        <v>124.7</v>
      </c>
      <c r="E8" s="33">
        <v>110.82</v>
      </c>
      <c r="F8" s="33">
        <v>111.02</v>
      </c>
      <c r="G8" s="33">
        <v>102.79</v>
      </c>
      <c r="H8" s="33">
        <v>101.54</v>
      </c>
      <c r="I8" s="33">
        <v>100.89</v>
      </c>
      <c r="J8" s="33">
        <v>104.13</v>
      </c>
      <c r="K8" s="33">
        <v>101.04</v>
      </c>
      <c r="L8" s="33">
        <v>102.28</v>
      </c>
      <c r="M8" s="33">
        <v>101.16</v>
      </c>
      <c r="N8" s="33">
        <v>101.63</v>
      </c>
      <c r="O8" s="33">
        <v>100.99</v>
      </c>
      <c r="P8" s="33">
        <v>101.23</v>
      </c>
      <c r="Q8" s="33">
        <v>101.66</v>
      </c>
      <c r="R8" s="33">
        <v>101.11</v>
      </c>
      <c r="S8" s="33">
        <v>101.2</v>
      </c>
      <c r="T8" s="33">
        <v>101.65</v>
      </c>
      <c r="U8" s="33">
        <v>100.86</v>
      </c>
      <c r="V8" s="33">
        <v>100.78</v>
      </c>
      <c r="W8" s="33">
        <v>100.37</v>
      </c>
      <c r="X8" s="33">
        <v>100.56</v>
      </c>
      <c r="Y8" s="33">
        <v>100.7</v>
      </c>
      <c r="Z8" s="33">
        <v>102.22</v>
      </c>
      <c r="AA8" s="33">
        <v>100.63</v>
      </c>
      <c r="AB8" s="31">
        <v>100.22</v>
      </c>
      <c r="AC8" s="33">
        <v>100.21</v>
      </c>
    </row>
    <row r="9" spans="1:29" x14ac:dyDescent="0.25">
      <c r="A9" s="32" t="s">
        <v>15</v>
      </c>
      <c r="B9" s="33">
        <v>106.3</v>
      </c>
      <c r="C9" s="33">
        <v>129.9</v>
      </c>
      <c r="D9" s="33">
        <v>120.1</v>
      </c>
      <c r="E9" s="33">
        <v>107.41</v>
      </c>
      <c r="F9" s="33">
        <v>108.94</v>
      </c>
      <c r="G9" s="33">
        <v>102.8</v>
      </c>
      <c r="H9" s="33">
        <v>101.43</v>
      </c>
      <c r="I9" s="33">
        <v>100.64</v>
      </c>
      <c r="J9" s="33">
        <v>102.79</v>
      </c>
      <c r="K9" s="33">
        <v>100.64</v>
      </c>
      <c r="L9" s="33">
        <v>101.86</v>
      </c>
      <c r="M9" s="33">
        <v>101.08</v>
      </c>
      <c r="N9" s="33">
        <v>101.05</v>
      </c>
      <c r="O9" s="33">
        <v>100.75</v>
      </c>
      <c r="P9" s="33">
        <v>101.34</v>
      </c>
      <c r="Q9" s="33">
        <v>100.82</v>
      </c>
      <c r="R9" s="33">
        <v>100.59</v>
      </c>
      <c r="S9" s="33">
        <v>101.2</v>
      </c>
      <c r="T9" s="33">
        <v>101.31</v>
      </c>
      <c r="U9" s="33">
        <v>100.63</v>
      </c>
      <c r="V9" s="33">
        <v>100.62</v>
      </c>
      <c r="W9" s="33">
        <v>100.58</v>
      </c>
      <c r="X9" s="33">
        <v>100.34</v>
      </c>
      <c r="Y9" s="33">
        <v>101.02</v>
      </c>
      <c r="Z9" s="33">
        <v>101.21</v>
      </c>
      <c r="AA9" s="33">
        <v>100.46</v>
      </c>
      <c r="AB9" s="31">
        <v>100.13</v>
      </c>
      <c r="AC9" s="33">
        <v>100.29</v>
      </c>
    </row>
    <row r="10" spans="1:29" x14ac:dyDescent="0.25">
      <c r="A10" s="32" t="s">
        <v>16</v>
      </c>
      <c r="B10" s="33">
        <v>163.5</v>
      </c>
      <c r="C10" s="33">
        <v>121.7</v>
      </c>
      <c r="D10" s="33">
        <v>118.7</v>
      </c>
      <c r="E10" s="33">
        <v>108.49</v>
      </c>
      <c r="F10" s="33">
        <v>108.47</v>
      </c>
      <c r="G10" s="33">
        <v>102.16</v>
      </c>
      <c r="H10" s="33">
        <v>100.96</v>
      </c>
      <c r="I10" s="33">
        <v>100.38</v>
      </c>
      <c r="J10" s="33">
        <v>103.03</v>
      </c>
      <c r="K10" s="33">
        <v>100.89</v>
      </c>
      <c r="L10" s="33">
        <v>101.79</v>
      </c>
      <c r="M10" s="33">
        <v>101.16</v>
      </c>
      <c r="N10" s="33">
        <v>101.02</v>
      </c>
      <c r="O10" s="33">
        <v>100.99</v>
      </c>
      <c r="P10" s="33">
        <v>101.12</v>
      </c>
      <c r="Q10" s="33">
        <v>100.35</v>
      </c>
      <c r="R10" s="33">
        <v>100.57</v>
      </c>
      <c r="S10" s="33">
        <v>101.42</v>
      </c>
      <c r="T10" s="33">
        <v>100.69</v>
      </c>
      <c r="U10" s="33">
        <v>100.29</v>
      </c>
      <c r="V10" s="33">
        <v>100.43</v>
      </c>
      <c r="W10" s="33">
        <v>100.31</v>
      </c>
      <c r="X10" s="33">
        <v>100.51</v>
      </c>
      <c r="Y10" s="33">
        <v>100.9</v>
      </c>
      <c r="Z10" s="33">
        <v>100.46</v>
      </c>
      <c r="AA10" s="33">
        <v>100.44</v>
      </c>
      <c r="AB10" s="31">
        <v>100.33</v>
      </c>
      <c r="AC10" s="33">
        <v>100.38</v>
      </c>
    </row>
    <row r="11" spans="1:29" x14ac:dyDescent="0.25">
      <c r="A11" s="32" t="s">
        <v>17</v>
      </c>
      <c r="B11" s="33">
        <v>103</v>
      </c>
      <c r="C11" s="33">
        <v>111.9</v>
      </c>
      <c r="D11" s="33">
        <v>118.1</v>
      </c>
      <c r="E11" s="33">
        <v>106.91</v>
      </c>
      <c r="F11" s="33">
        <v>107.93</v>
      </c>
      <c r="G11" s="33">
        <v>101.6</v>
      </c>
      <c r="H11" s="33">
        <v>100.94</v>
      </c>
      <c r="I11" s="33">
        <v>100.5</v>
      </c>
      <c r="J11" s="33">
        <v>102.22</v>
      </c>
      <c r="K11" s="33">
        <v>101.75</v>
      </c>
      <c r="L11" s="33">
        <v>101.78</v>
      </c>
      <c r="M11" s="33">
        <v>101.69</v>
      </c>
      <c r="N11" s="33">
        <v>100.8</v>
      </c>
      <c r="O11" s="33">
        <v>100.74</v>
      </c>
      <c r="P11" s="33">
        <v>100.8</v>
      </c>
      <c r="Q11" s="33">
        <v>100.48</v>
      </c>
      <c r="R11" s="33">
        <v>100.63</v>
      </c>
      <c r="S11" s="33">
        <v>101.35</v>
      </c>
      <c r="T11" s="33">
        <v>100.57</v>
      </c>
      <c r="U11" s="33">
        <v>100.5</v>
      </c>
      <c r="V11" s="33">
        <v>100.48</v>
      </c>
      <c r="W11" s="33">
        <v>100.52</v>
      </c>
      <c r="X11" s="33">
        <v>100.66</v>
      </c>
      <c r="Y11" s="33">
        <v>100.9</v>
      </c>
      <c r="Z11" s="33">
        <v>100.35</v>
      </c>
      <c r="AA11" s="33">
        <v>100.41</v>
      </c>
      <c r="AB11" s="31">
        <v>100.37</v>
      </c>
      <c r="AC11" s="33">
        <v>100.38</v>
      </c>
    </row>
    <row r="12" spans="1:29" x14ac:dyDescent="0.25">
      <c r="A12" s="32" t="s">
        <v>18</v>
      </c>
      <c r="B12" s="33">
        <v>101.2</v>
      </c>
      <c r="C12" s="33">
        <v>119.1</v>
      </c>
      <c r="D12" s="33">
        <v>119.9</v>
      </c>
      <c r="E12" s="33">
        <v>106</v>
      </c>
      <c r="F12" s="33">
        <v>106.66</v>
      </c>
      <c r="G12" s="33">
        <v>101.17</v>
      </c>
      <c r="H12" s="33">
        <v>101.1</v>
      </c>
      <c r="I12" s="33">
        <v>100.08</v>
      </c>
      <c r="J12" s="33">
        <v>101.91</v>
      </c>
      <c r="K12" s="33">
        <v>102.55</v>
      </c>
      <c r="L12" s="33">
        <v>101.62</v>
      </c>
      <c r="M12" s="33">
        <v>100.53</v>
      </c>
      <c r="N12" s="33">
        <v>100.8</v>
      </c>
      <c r="O12" s="33">
        <v>100.78</v>
      </c>
      <c r="P12" s="33">
        <v>100.64</v>
      </c>
      <c r="Q12" s="33">
        <v>100.28</v>
      </c>
      <c r="R12" s="33">
        <v>100.95</v>
      </c>
      <c r="S12" s="33">
        <v>100.97</v>
      </c>
      <c r="T12" s="33">
        <v>100.6</v>
      </c>
      <c r="U12" s="33">
        <v>100.39</v>
      </c>
      <c r="V12" s="33">
        <v>100.23</v>
      </c>
      <c r="W12" s="33">
        <v>100.89</v>
      </c>
      <c r="X12" s="33">
        <v>100.42</v>
      </c>
      <c r="Y12" s="33">
        <v>100.62</v>
      </c>
      <c r="Z12" s="33">
        <v>100.19</v>
      </c>
      <c r="AA12" s="33">
        <v>100.36</v>
      </c>
      <c r="AB12" s="31">
        <v>100.61</v>
      </c>
      <c r="AC12" s="33">
        <v>100.49</v>
      </c>
    </row>
    <row r="13" spans="1:29" x14ac:dyDescent="0.25">
      <c r="A13" s="32" t="s">
        <v>19</v>
      </c>
      <c r="B13" s="33">
        <v>100.6</v>
      </c>
      <c r="C13" s="33">
        <v>110.6</v>
      </c>
      <c r="D13" s="33">
        <v>122.39</v>
      </c>
      <c r="E13" s="33">
        <v>105.33</v>
      </c>
      <c r="F13" s="33">
        <v>105.38</v>
      </c>
      <c r="G13" s="33">
        <v>100.72</v>
      </c>
      <c r="H13" s="33">
        <v>100.93</v>
      </c>
      <c r="I13" s="33">
        <v>100.17</v>
      </c>
      <c r="J13" s="33">
        <v>102.82</v>
      </c>
      <c r="K13" s="33">
        <v>101.79</v>
      </c>
      <c r="L13" s="33">
        <v>100.45</v>
      </c>
      <c r="M13" s="33">
        <v>100.72</v>
      </c>
      <c r="N13" s="33">
        <v>100.71</v>
      </c>
      <c r="O13" s="33">
        <v>100.92</v>
      </c>
      <c r="P13" s="33">
        <v>100.46</v>
      </c>
      <c r="Q13" s="33">
        <v>100.67</v>
      </c>
      <c r="R13" s="33">
        <v>100.87</v>
      </c>
      <c r="S13" s="33">
        <v>100.51</v>
      </c>
      <c r="T13" s="33">
        <v>100.63</v>
      </c>
      <c r="U13" s="33">
        <v>100.36</v>
      </c>
      <c r="V13" s="33">
        <v>99.99</v>
      </c>
      <c r="W13" s="33">
        <v>101.23</v>
      </c>
      <c r="X13" s="33">
        <v>100.82</v>
      </c>
      <c r="Y13" s="33">
        <v>100.49</v>
      </c>
      <c r="Z13" s="33">
        <v>100.8</v>
      </c>
      <c r="AA13" s="33">
        <v>100.54</v>
      </c>
      <c r="AB13" s="31">
        <v>100.07</v>
      </c>
      <c r="AC13" s="33">
        <v>100.27</v>
      </c>
    </row>
    <row r="14" spans="1:29" x14ac:dyDescent="0.25">
      <c r="A14" s="32" t="s">
        <v>20</v>
      </c>
      <c r="B14" s="33">
        <v>100.5</v>
      </c>
      <c r="C14" s="33">
        <v>108.6</v>
      </c>
      <c r="D14" s="33">
        <v>126</v>
      </c>
      <c r="E14" s="33">
        <v>104.62</v>
      </c>
      <c r="F14" s="33">
        <v>104.56</v>
      </c>
      <c r="G14" s="33">
        <v>99.79</v>
      </c>
      <c r="H14" s="33">
        <v>99.86</v>
      </c>
      <c r="I14" s="33">
        <v>103.67</v>
      </c>
      <c r="J14" s="33">
        <v>101.16</v>
      </c>
      <c r="K14" s="33">
        <v>100.98</v>
      </c>
      <c r="L14" s="33">
        <v>100.01</v>
      </c>
      <c r="M14" s="33">
        <v>100.09</v>
      </c>
      <c r="N14" s="33">
        <v>99.59</v>
      </c>
      <c r="O14" s="33">
        <v>100.42</v>
      </c>
      <c r="P14" s="33">
        <v>99.86</v>
      </c>
      <c r="Q14" s="33">
        <v>100.19</v>
      </c>
      <c r="R14" s="33">
        <v>100.09</v>
      </c>
      <c r="S14" s="33">
        <v>100.36</v>
      </c>
      <c r="T14" s="33">
        <v>100</v>
      </c>
      <c r="U14" s="33">
        <v>100.55</v>
      </c>
      <c r="V14" s="33">
        <v>99.76</v>
      </c>
      <c r="W14" s="33">
        <v>100.1</v>
      </c>
      <c r="X14" s="33">
        <v>100.14</v>
      </c>
      <c r="Y14" s="33">
        <v>100.24</v>
      </c>
      <c r="Z14" s="33">
        <v>100.35</v>
      </c>
      <c r="AA14" s="33">
        <v>100.01</v>
      </c>
      <c r="AB14" s="31">
        <v>99.46</v>
      </c>
      <c r="AC14" s="33"/>
    </row>
    <row r="15" spans="1:29" x14ac:dyDescent="0.25">
      <c r="A15" s="32" t="s">
        <v>21</v>
      </c>
      <c r="B15" s="33">
        <v>101.1</v>
      </c>
      <c r="C15" s="33">
        <v>111.5</v>
      </c>
      <c r="D15" s="33">
        <v>123</v>
      </c>
      <c r="E15" s="33">
        <v>107.96</v>
      </c>
      <c r="F15" s="33">
        <v>104.46</v>
      </c>
      <c r="G15" s="33">
        <v>100.33</v>
      </c>
      <c r="H15" s="33">
        <v>99.7</v>
      </c>
      <c r="I15" s="33">
        <v>138.43</v>
      </c>
      <c r="J15" s="33">
        <v>101.48</v>
      </c>
      <c r="K15" s="33">
        <v>101.32</v>
      </c>
      <c r="L15" s="33">
        <v>100.6</v>
      </c>
      <c r="M15" s="33">
        <v>100.4</v>
      </c>
      <c r="N15" s="33">
        <v>100.34</v>
      </c>
      <c r="O15" s="33">
        <v>100.43</v>
      </c>
      <c r="P15" s="33">
        <v>100.25</v>
      </c>
      <c r="Q15" s="33">
        <v>100.09</v>
      </c>
      <c r="R15" s="33">
        <v>100.79</v>
      </c>
      <c r="S15" s="33">
        <v>100.8</v>
      </c>
      <c r="T15" s="33">
        <v>99.97</v>
      </c>
      <c r="U15" s="33">
        <v>100.84</v>
      </c>
      <c r="V15" s="33">
        <v>99.96</v>
      </c>
      <c r="W15" s="33">
        <v>100.55</v>
      </c>
      <c r="X15" s="33">
        <v>100.21</v>
      </c>
      <c r="Y15" s="33">
        <v>100.65</v>
      </c>
      <c r="Z15" s="33">
        <v>100.57</v>
      </c>
      <c r="AA15" s="33">
        <v>100.17</v>
      </c>
      <c r="AB15" s="31">
        <v>99.85</v>
      </c>
      <c r="AC15" s="33"/>
    </row>
    <row r="16" spans="1:29" x14ac:dyDescent="0.25">
      <c r="A16" s="32" t="s">
        <v>22</v>
      </c>
      <c r="B16" s="33">
        <v>103.5</v>
      </c>
      <c r="C16" s="33">
        <v>122.9</v>
      </c>
      <c r="D16" s="33">
        <v>119.5</v>
      </c>
      <c r="E16" s="33">
        <v>115</v>
      </c>
      <c r="F16" s="33">
        <v>104.72</v>
      </c>
      <c r="G16" s="33">
        <v>101.2</v>
      </c>
      <c r="H16" s="33">
        <v>100.17</v>
      </c>
      <c r="I16" s="33">
        <v>104.54</v>
      </c>
      <c r="J16" s="33">
        <v>101.37</v>
      </c>
      <c r="K16" s="33">
        <v>102.11</v>
      </c>
      <c r="L16" s="33">
        <v>101.09</v>
      </c>
      <c r="M16" s="33">
        <v>101.07</v>
      </c>
      <c r="N16" s="33">
        <v>101</v>
      </c>
      <c r="O16" s="33">
        <v>101.14</v>
      </c>
      <c r="P16" s="33">
        <v>100.55</v>
      </c>
      <c r="Q16" s="33">
        <v>100.28</v>
      </c>
      <c r="R16" s="33">
        <v>101.64</v>
      </c>
      <c r="S16" s="33">
        <v>100.91</v>
      </c>
      <c r="T16" s="33">
        <v>100</v>
      </c>
      <c r="U16" s="33">
        <v>100.5</v>
      </c>
      <c r="V16" s="33">
        <v>100.48</v>
      </c>
      <c r="W16" s="33">
        <v>100.46</v>
      </c>
      <c r="X16" s="33">
        <v>100.57</v>
      </c>
      <c r="Y16" s="33">
        <v>100.82</v>
      </c>
      <c r="Z16" s="33">
        <v>100.74</v>
      </c>
      <c r="AA16" s="33">
        <v>100.43</v>
      </c>
      <c r="AB16" s="31">
        <v>100.2</v>
      </c>
      <c r="AC16" s="33"/>
    </row>
    <row r="17" spans="1:29" x14ac:dyDescent="0.25">
      <c r="A17" s="32" t="s">
        <v>23</v>
      </c>
      <c r="B17" s="33">
        <v>108.9</v>
      </c>
      <c r="C17" s="33">
        <v>126.1</v>
      </c>
      <c r="D17" s="33">
        <v>116.39</v>
      </c>
      <c r="E17" s="33">
        <v>114.61</v>
      </c>
      <c r="F17" s="33">
        <v>104.56</v>
      </c>
      <c r="G17" s="33">
        <v>101.88</v>
      </c>
      <c r="H17" s="33">
        <v>100.61</v>
      </c>
      <c r="I17" s="33">
        <v>105.67</v>
      </c>
      <c r="J17" s="33">
        <v>101.23</v>
      </c>
      <c r="K17" s="33">
        <v>101.52</v>
      </c>
      <c r="L17" s="33">
        <v>101.36</v>
      </c>
      <c r="M17" s="33">
        <v>101.61</v>
      </c>
      <c r="N17" s="33">
        <v>100.96</v>
      </c>
      <c r="O17" s="33">
        <v>101.11</v>
      </c>
      <c r="P17" s="33">
        <v>100.74</v>
      </c>
      <c r="Q17" s="33">
        <v>100.63</v>
      </c>
      <c r="R17" s="33">
        <v>101.23</v>
      </c>
      <c r="S17" s="33">
        <v>100.83</v>
      </c>
      <c r="T17" s="33">
        <v>100.29</v>
      </c>
      <c r="U17" s="33">
        <v>100.81</v>
      </c>
      <c r="V17" s="33">
        <v>100.42</v>
      </c>
      <c r="W17" s="33">
        <v>100.34</v>
      </c>
      <c r="X17" s="33">
        <v>100.56</v>
      </c>
      <c r="Y17" s="33">
        <v>101.28</v>
      </c>
      <c r="Z17" s="33">
        <v>100.75</v>
      </c>
      <c r="AA17" s="33">
        <v>100.44</v>
      </c>
      <c r="AB17" s="31">
        <v>100.22</v>
      </c>
      <c r="AC17" s="33"/>
    </row>
    <row r="18" spans="1:29" x14ac:dyDescent="0.25">
      <c r="A18" s="34" t="s">
        <v>24</v>
      </c>
      <c r="B18" s="35">
        <v>112.1</v>
      </c>
      <c r="C18" s="35">
        <v>125.2</v>
      </c>
      <c r="D18" s="35">
        <v>112.5</v>
      </c>
      <c r="E18" s="35">
        <v>116.44</v>
      </c>
      <c r="F18" s="35">
        <v>103.2</v>
      </c>
      <c r="G18" s="35">
        <v>101.42</v>
      </c>
      <c r="H18" s="35">
        <v>100.96</v>
      </c>
      <c r="I18" s="35">
        <v>111.61</v>
      </c>
      <c r="J18" s="35">
        <v>101.26</v>
      </c>
      <c r="K18" s="35">
        <v>101.64</v>
      </c>
      <c r="L18" s="35">
        <v>101.6</v>
      </c>
      <c r="M18" s="35">
        <v>101.54</v>
      </c>
      <c r="N18" s="35">
        <v>101.1</v>
      </c>
      <c r="O18" s="35">
        <v>101.14</v>
      </c>
      <c r="P18" s="35">
        <v>100.82</v>
      </c>
      <c r="Q18" s="35">
        <v>100.79</v>
      </c>
      <c r="R18" s="35">
        <v>101.13</v>
      </c>
      <c r="S18" s="35">
        <v>100.69</v>
      </c>
      <c r="T18" s="35">
        <v>100.41</v>
      </c>
      <c r="U18" s="35">
        <v>101.08</v>
      </c>
      <c r="V18" s="35">
        <v>100.44</v>
      </c>
      <c r="W18" s="35">
        <v>100.54</v>
      </c>
      <c r="X18" s="35">
        <v>100.51</v>
      </c>
      <c r="Y18" s="35">
        <v>102.62</v>
      </c>
      <c r="Z18" s="35">
        <v>100.77</v>
      </c>
      <c r="AA18" s="35">
        <v>100.4</v>
      </c>
      <c r="AB18" s="36">
        <v>100.42</v>
      </c>
      <c r="AC18" s="35"/>
    </row>
    <row r="19" spans="1:29" x14ac:dyDescent="0.25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6"/>
      <c r="AC19" s="48"/>
    </row>
    <row r="20" spans="1:29" x14ac:dyDescent="0.25">
      <c r="A20" s="39" t="s">
        <v>24</v>
      </c>
      <c r="B20" s="40">
        <v>260.39999999999998</v>
      </c>
      <c r="C20" s="40">
        <v>2608.84</v>
      </c>
      <c r="D20" s="40">
        <v>939.9</v>
      </c>
      <c r="E20" s="40">
        <v>315.14</v>
      </c>
      <c r="F20" s="40">
        <v>231.3</v>
      </c>
      <c r="G20" s="40">
        <v>121.81</v>
      </c>
      <c r="H20" s="40">
        <v>111.03</v>
      </c>
      <c r="I20" s="40">
        <v>184.43</v>
      </c>
      <c r="J20" s="40">
        <v>136.53</v>
      </c>
      <c r="K20" s="40">
        <v>120.18</v>
      </c>
      <c r="L20" s="40">
        <v>118.58</v>
      </c>
      <c r="M20" s="40">
        <v>115.06</v>
      </c>
      <c r="N20" s="40">
        <v>111.99</v>
      </c>
      <c r="O20" s="40">
        <v>111.73</v>
      </c>
      <c r="P20" s="40">
        <v>110.92</v>
      </c>
      <c r="Q20" s="40">
        <v>109</v>
      </c>
      <c r="R20" s="40">
        <v>111.87</v>
      </c>
      <c r="S20" s="40">
        <v>113.28</v>
      </c>
      <c r="T20" s="40">
        <v>108.8</v>
      </c>
      <c r="U20" s="40">
        <v>108.78</v>
      </c>
      <c r="V20" s="40">
        <v>106.1</v>
      </c>
      <c r="W20" s="40">
        <v>106.57</v>
      </c>
      <c r="X20" s="40">
        <v>106.47</v>
      </c>
      <c r="Y20" s="40">
        <v>111.35</v>
      </c>
      <c r="Z20" s="40">
        <v>112.91</v>
      </c>
      <c r="AA20" s="40">
        <v>105.39</v>
      </c>
      <c r="AB20" s="40">
        <v>102.51</v>
      </c>
      <c r="AC20" s="40" t="s">
        <v>26</v>
      </c>
    </row>
    <row r="21" spans="1:29" ht="188.25" customHeight="1" x14ac:dyDescent="0.25">
      <c r="A21" s="49" t="s">
        <v>27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</sheetData>
  <mergeCells count="5">
    <mergeCell ref="A2:Z2"/>
    <mergeCell ref="AA4:AC4"/>
    <mergeCell ref="AB6:AC6"/>
    <mergeCell ref="AB19:AC19"/>
    <mergeCell ref="A21:A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УК</vt:lpstr>
      <vt:lpstr>Пересчет с 99г</vt:lpstr>
      <vt:lpstr>Резервный капитал</vt:lpstr>
      <vt:lpstr>Добавочный капитал</vt:lpstr>
      <vt:lpstr>ИПЦ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Кекконен Елена Ивановна</dc:creator>
  <cp:lastModifiedBy>Дмитриева Дарья Михайловна</cp:lastModifiedBy>
  <dcterms:created xsi:type="dcterms:W3CDTF">2018-05-15T13:53:00Z</dcterms:created>
  <dcterms:modified xsi:type="dcterms:W3CDTF">2018-08-30T04:47:22Z</dcterms:modified>
</cp:coreProperties>
</file>